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!!!Сектор ЭЭЭ\Международное\2019\IPBES Plenary\"/>
    </mc:Choice>
  </mc:AlternateContent>
  <bookViews>
    <workbookView xWindow="0" yWindow="0" windowWidth="13995" windowHeight="865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E22" i="1"/>
  <c r="E39" i="1"/>
  <c r="E38" i="1"/>
  <c r="E42" i="1"/>
  <c r="E36" i="1"/>
  <c r="E35" i="1"/>
  <c r="E24" i="1"/>
  <c r="E20" i="1"/>
  <c r="E19" i="1"/>
  <c r="E21" i="1"/>
  <c r="E25" i="1" l="1"/>
  <c r="E43" i="1"/>
</calcChain>
</file>

<file path=xl/sharedStrings.xml><?xml version="1.0" encoding="utf-8"?>
<sst xmlns="http://schemas.openxmlformats.org/spreadsheetml/2006/main" count="67" uniqueCount="43">
  <si>
    <t>    plenary room - 31 euro / hour</t>
  </si>
  <si>
    <t>Number of days</t>
  </si>
  <si>
    <t>Number of participants</t>
  </si>
  <si>
    <t>Number of treners</t>
  </si>
  <si>
    <t>Number of interpreters</t>
  </si>
  <si>
    <t>Time of renting plenary room/ hour</t>
  </si>
  <si>
    <t>Rooms </t>
  </si>
  <si>
    <t> Characteristics</t>
  </si>
  <si>
    <t>Number of rooms</t>
  </si>
  <si>
    <r>
      <t>Standart</t>
    </r>
    <r>
      <rPr>
        <i/>
        <sz val="10.5"/>
        <color rgb="FF4D4D4D"/>
        <rFont val="Times New Roman"/>
        <family val="1"/>
        <charset val="204"/>
      </rPr>
      <t xml:space="preserve"> (one bed) </t>
    </r>
  </si>
  <si>
    <t>two bed room</t>
  </si>
  <si>
    <t>1 guest</t>
  </si>
  <si>
    <t xml:space="preserve">Room/day </t>
  </si>
  <si>
    <t>2 guests</t>
  </si>
  <si>
    <t>Double room (semi –lux)</t>
  </si>
  <si>
    <t>additional bed</t>
  </si>
  <si>
    <t>Three and four rooms number (Lux)</t>
  </si>
  <si>
    <t>3 guests</t>
  </si>
  <si>
    <t>4 guests</t>
  </si>
  <si>
    <t>Accommodation (food included) one person - one room)</t>
  </si>
  <si>
    <t>dimencion</t>
  </si>
  <si>
    <t>total, euro</t>
  </si>
  <si>
    <t>Transportation - possible will be organised by Beresinsky reserve for free</t>
  </si>
  <si>
    <t>Renting of work rooms - 10 euro / hour</t>
  </si>
  <si>
    <t>Excursions - for free</t>
  </si>
  <si>
    <t>Equipment for interpretation - 250 euro/day</t>
  </si>
  <si>
    <t>Time of renting hall of restarant for working groups, day</t>
  </si>
  <si>
    <t>Interpretation, hour</t>
  </si>
  <si>
    <t>Interpretation equipment, day</t>
  </si>
  <si>
    <t>Rent of restaurant hall for work group, euro/day</t>
  </si>
  <si>
    <t>Interpretation - 160 euro/hour</t>
  </si>
  <si>
    <t>Logistic, equel air tickets</t>
  </si>
  <si>
    <t>Accomodation and food (table with regular prise / no discount - in table below</t>
  </si>
  <si>
    <t>Scenarium 1 person - one room</t>
  </si>
  <si>
    <t>Treners - 1 person - one room</t>
  </si>
  <si>
    <t>Treners</t>
  </si>
  <si>
    <t>Participants+interpreters</t>
  </si>
  <si>
    <t>Logistic, equel air tickets, equel/flight</t>
  </si>
  <si>
    <r>
      <t xml:space="preserve">Cost (food inclusive), </t>
    </r>
    <r>
      <rPr>
        <b/>
        <sz val="10.5"/>
        <color rgb="FF4D4D4D"/>
        <rFont val="Times New Roman"/>
        <family val="1"/>
        <charset val="204"/>
      </rPr>
      <t>euro  </t>
    </r>
    <r>
      <rPr>
        <sz val="10.5"/>
        <color rgb="FF4D4D4D"/>
        <rFont val="Times New Roman"/>
        <family val="1"/>
        <charset val="204"/>
      </rPr>
      <t> </t>
    </r>
  </si>
  <si>
    <t>Prices seminar Berezinsky reserve</t>
  </si>
  <si>
    <t>Scenarios</t>
  </si>
  <si>
    <t>expences for PESC Berezinsky reserve 2020</t>
  </si>
  <si>
    <t>Scenarium participants and interpreters 2 person - one room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</si>
</sst>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0.5"/>
      <color rgb="FF4D4D4D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1.5"/>
      <color rgb="FF4D4D4D"/>
      <name val="Times New Roman"/>
      <family val="1"/>
      <charset val="204"/>
    </font>
    <font>
      <b/>
      <sz val="13.5"/>
      <color rgb="FF4D4D4D"/>
      <name val="Times New Roman"/>
      <family val="1"/>
      <charset val="204"/>
    </font>
    <font>
      <b/>
      <sz val="10.5"/>
      <color rgb="FF4D4D4D"/>
      <name val="Times New Roman"/>
      <family val="1"/>
      <charset val="204"/>
    </font>
    <font>
      <i/>
      <sz val="10.5"/>
      <color rgb="FF4D4D4D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20"/>
      <color rgb="FF000000"/>
      <name val="Arial"/>
      <family val="2"/>
      <charset val="204"/>
    </font>
    <font>
      <b/>
      <sz val="16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0" borderId="0" xfId="0" applyBorder="1"/>
    <xf numFmtId="1" fontId="0" fillId="0" borderId="0" xfId="0" applyNumberFormat="1" applyBorder="1"/>
    <xf numFmtId="0" fontId="10" fillId="0" borderId="0" xfId="0" applyFont="1"/>
    <xf numFmtId="0" fontId="0" fillId="0" borderId="9" xfId="0" applyBorder="1"/>
    <xf numFmtId="0" fontId="3" fillId="5" borderId="10" xfId="0" applyFont="1" applyFill="1" applyBorder="1"/>
    <xf numFmtId="0" fontId="0" fillId="5" borderId="0" xfId="0" applyFill="1" applyBorder="1"/>
    <xf numFmtId="0" fontId="0" fillId="0" borderId="11" xfId="0" applyBorder="1"/>
    <xf numFmtId="0" fontId="3" fillId="0" borderId="10" xfId="0" applyFont="1" applyBorder="1"/>
    <xf numFmtId="0" fontId="0" fillId="0" borderId="12" xfId="0" applyBorder="1"/>
    <xf numFmtId="0" fontId="0" fillId="0" borderId="13" xfId="0" applyBorder="1"/>
    <xf numFmtId="0" fontId="9" fillId="5" borderId="14" xfId="0" applyFont="1" applyFill="1" applyBorder="1"/>
    <xf numFmtId="0" fontId="3" fillId="3" borderId="10" xfId="0" applyFont="1" applyFill="1" applyBorder="1"/>
    <xf numFmtId="0" fontId="0" fillId="3" borderId="0" xfId="0" applyFill="1" applyBorder="1"/>
    <xf numFmtId="0" fontId="9" fillId="3" borderId="14" xfId="0" applyFont="1" applyFill="1" applyBorder="1"/>
    <xf numFmtId="0" fontId="11" fillId="0" borderId="0" xfId="0" applyFont="1" applyBorder="1"/>
    <xf numFmtId="0" fontId="11" fillId="0" borderId="11" xfId="0" applyFont="1" applyBorder="1"/>
    <xf numFmtId="0" fontId="2" fillId="0" borderId="15" xfId="0" applyFont="1" applyBorder="1"/>
    <xf numFmtId="0" fontId="0" fillId="0" borderId="15" xfId="0" applyBorder="1"/>
    <xf numFmtId="0" fontId="2" fillId="0" borderId="15" xfId="0" applyFont="1" applyBorder="1" applyAlignment="1">
      <alignment wrapText="1"/>
    </xf>
    <xf numFmtId="0" fontId="12" fillId="6" borderId="0" xfId="0" applyFont="1" applyFill="1" applyBorder="1"/>
    <xf numFmtId="0" fontId="0" fillId="4" borderId="15" xfId="0" applyFill="1" applyBorder="1"/>
    <xf numFmtId="0" fontId="0" fillId="0" borderId="16" xfId="0" applyBorder="1"/>
    <xf numFmtId="0" fontId="0" fillId="4" borderId="16" xfId="0" applyFill="1" applyBorder="1"/>
    <xf numFmtId="0" fontId="0" fillId="0" borderId="17" xfId="0" applyBorder="1"/>
    <xf numFmtId="0" fontId="0" fillId="4" borderId="17" xfId="0" applyFill="1" applyBorder="1"/>
    <xf numFmtId="0" fontId="2" fillId="0" borderId="18" xfId="0" applyFont="1" applyBorder="1" applyAlignment="1">
      <alignment wrapText="1"/>
    </xf>
    <xf numFmtId="0" fontId="0" fillId="0" borderId="19" xfId="0" applyBorder="1"/>
    <xf numFmtId="0" fontId="0" fillId="4" borderId="19" xfId="0" applyFill="1" applyBorder="1"/>
    <xf numFmtId="0" fontId="0" fillId="0" borderId="20" xfId="0" applyBorder="1"/>
    <xf numFmtId="0" fontId="2" fillId="0" borderId="21" xfId="0" applyFont="1" applyBorder="1" applyAlignment="1"/>
    <xf numFmtId="0" fontId="0" fillId="0" borderId="22" xfId="0" applyBorder="1"/>
    <xf numFmtId="0" fontId="2" fillId="0" borderId="23" xfId="0" applyFont="1" applyBorder="1" applyAlignment="1">
      <alignment wrapText="1"/>
    </xf>
    <xf numFmtId="0" fontId="0" fillId="0" borderId="24" xfId="0" applyBorder="1"/>
    <xf numFmtId="0" fontId="0" fillId="4" borderId="24" xfId="0" applyFill="1" applyBorder="1"/>
    <xf numFmtId="0" fontId="0" fillId="0" borderId="25" xfId="0" applyBorder="1"/>
    <xf numFmtId="0" fontId="2" fillId="0" borderId="21" xfId="0" applyFont="1" applyBorder="1"/>
    <xf numFmtId="0" fontId="2" fillId="0" borderId="26" xfId="0" applyFont="1" applyBorder="1" applyAlignment="1">
      <alignment wrapText="1"/>
    </xf>
    <xf numFmtId="0" fontId="0" fillId="0" borderId="27" xfId="0" applyBorder="1"/>
    <xf numFmtId="0" fontId="2" fillId="0" borderId="28" xfId="0" applyFont="1" applyBorder="1"/>
    <xf numFmtId="0" fontId="0" fillId="0" borderId="29" xfId="0" applyBorder="1"/>
    <xf numFmtId="0" fontId="3" fillId="3" borderId="10" xfId="0" applyFont="1" applyFill="1" applyBorder="1" applyAlignment="1">
      <alignment wrapText="1"/>
    </xf>
    <xf numFmtId="0" fontId="13" fillId="0" borderId="7" xfId="0" applyFont="1" applyFill="1" applyBorder="1"/>
    <xf numFmtId="0" fontId="8" fillId="0" borderId="8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3"/>
  <sheetViews>
    <sheetView tabSelected="1" zoomScale="130" zoomScaleNormal="130" workbookViewId="0">
      <selection activeCell="G15" sqref="G15"/>
    </sheetView>
  </sheetViews>
  <sheetFormatPr defaultRowHeight="15" x14ac:dyDescent="0.25"/>
  <cols>
    <col min="2" max="2" width="37.140625" customWidth="1"/>
    <col min="8" max="8" width="16" customWidth="1"/>
    <col min="9" max="9" width="13.42578125" customWidth="1"/>
    <col min="10" max="10" width="10.85546875" customWidth="1"/>
    <col min="11" max="11" width="11" customWidth="1"/>
    <col min="12" max="12" width="13.5703125" customWidth="1"/>
  </cols>
  <sheetData>
    <row r="1" spans="2:12" ht="34.5" x14ac:dyDescent="0.4">
      <c r="B1" s="14" t="s">
        <v>39</v>
      </c>
      <c r="E1" s="12"/>
      <c r="H1" s="3" t="s">
        <v>6</v>
      </c>
      <c r="I1" s="7" t="s">
        <v>7</v>
      </c>
      <c r="J1" s="8"/>
      <c r="K1" s="3" t="s">
        <v>8</v>
      </c>
      <c r="L1" s="4" t="s">
        <v>38</v>
      </c>
    </row>
    <row r="2" spans="2:12" x14ac:dyDescent="0.25">
      <c r="B2" s="2" t="s">
        <v>32</v>
      </c>
      <c r="E2" s="12"/>
      <c r="H2" s="5" t="s">
        <v>9</v>
      </c>
      <c r="I2" s="1" t="s">
        <v>11</v>
      </c>
      <c r="J2" s="1" t="s">
        <v>12</v>
      </c>
      <c r="K2" s="1">
        <v>1</v>
      </c>
      <c r="L2" s="1">
        <v>48</v>
      </c>
    </row>
    <row r="3" spans="2:12" x14ac:dyDescent="0.25">
      <c r="B3" s="2" t="s">
        <v>22</v>
      </c>
      <c r="E3" s="13"/>
      <c r="H3" s="6" t="s">
        <v>10</v>
      </c>
      <c r="I3" s="1" t="s">
        <v>13</v>
      </c>
      <c r="J3" s="1" t="s">
        <v>12</v>
      </c>
      <c r="K3" s="1">
        <v>1</v>
      </c>
      <c r="L3" s="1">
        <v>61</v>
      </c>
    </row>
    <row r="4" spans="2:12" x14ac:dyDescent="0.25">
      <c r="B4" s="2" t="s">
        <v>23</v>
      </c>
      <c r="D4">
        <v>10</v>
      </c>
      <c r="E4" s="13"/>
      <c r="H4" s="9" t="s">
        <v>14</v>
      </c>
      <c r="I4" s="1" t="s">
        <v>11</v>
      </c>
      <c r="J4" s="1" t="s">
        <v>12</v>
      </c>
      <c r="K4" s="1">
        <v>2</v>
      </c>
      <c r="L4" s="1">
        <v>56</v>
      </c>
    </row>
    <row r="5" spans="2:12" x14ac:dyDescent="0.25">
      <c r="B5" s="2" t="s">
        <v>0</v>
      </c>
      <c r="D5">
        <v>31</v>
      </c>
      <c r="E5" s="13"/>
      <c r="H5" s="10"/>
      <c r="I5" s="1" t="s">
        <v>13</v>
      </c>
      <c r="J5" s="1" t="s">
        <v>12</v>
      </c>
      <c r="K5" s="1">
        <v>2</v>
      </c>
      <c r="L5" s="1">
        <v>70</v>
      </c>
    </row>
    <row r="6" spans="2:12" x14ac:dyDescent="0.25">
      <c r="B6" s="2" t="s">
        <v>24</v>
      </c>
      <c r="E6" s="13"/>
      <c r="H6" s="11"/>
      <c r="I6" s="1" t="s">
        <v>15</v>
      </c>
      <c r="J6" s="1" t="s">
        <v>12</v>
      </c>
      <c r="K6" s="1"/>
      <c r="L6" s="1">
        <v>26</v>
      </c>
    </row>
    <row r="7" spans="2:12" x14ac:dyDescent="0.25">
      <c r="B7" s="2" t="s">
        <v>30</v>
      </c>
      <c r="D7">
        <v>160</v>
      </c>
      <c r="E7" s="13"/>
      <c r="H7" s="9" t="s">
        <v>16</v>
      </c>
      <c r="I7" s="1" t="s">
        <v>11</v>
      </c>
      <c r="J7" s="1" t="s">
        <v>12</v>
      </c>
      <c r="K7" s="1">
        <v>3</v>
      </c>
      <c r="L7" s="1">
        <v>86</v>
      </c>
    </row>
    <row r="8" spans="2:12" x14ac:dyDescent="0.25">
      <c r="B8" s="2" t="s">
        <v>25</v>
      </c>
      <c r="D8">
        <v>250</v>
      </c>
      <c r="E8" s="13"/>
      <c r="H8" s="10"/>
      <c r="I8" s="1" t="s">
        <v>13</v>
      </c>
      <c r="J8" s="1" t="s">
        <v>12</v>
      </c>
      <c r="K8" s="1">
        <v>3</v>
      </c>
      <c r="L8" s="1">
        <v>100</v>
      </c>
    </row>
    <row r="9" spans="2:12" x14ac:dyDescent="0.25">
      <c r="B9" s="2" t="s">
        <v>29</v>
      </c>
      <c r="D9">
        <v>140</v>
      </c>
      <c r="E9" s="13"/>
      <c r="H9" s="10"/>
      <c r="I9" s="1" t="s">
        <v>17</v>
      </c>
      <c r="J9" s="1" t="s">
        <v>12</v>
      </c>
      <c r="K9" s="1">
        <v>4</v>
      </c>
      <c r="L9" s="1">
        <v>113</v>
      </c>
    </row>
    <row r="10" spans="2:12" x14ac:dyDescent="0.25">
      <c r="B10" s="12"/>
      <c r="C10" s="12"/>
      <c r="D10" s="12"/>
      <c r="E10" s="13"/>
      <c r="H10" s="11"/>
      <c r="I10" s="1" t="s">
        <v>18</v>
      </c>
      <c r="J10" s="1" t="s">
        <v>12</v>
      </c>
      <c r="K10" s="1">
        <v>4</v>
      </c>
      <c r="L10" s="1">
        <v>127</v>
      </c>
    </row>
    <row r="11" spans="2:12" ht="26.25" thickBot="1" x14ac:dyDescent="0.4">
      <c r="B11" s="31" t="s">
        <v>40</v>
      </c>
      <c r="C11" s="12"/>
      <c r="D11" s="12"/>
      <c r="E11" s="13"/>
    </row>
    <row r="12" spans="2:12" ht="21" x14ac:dyDescent="0.35">
      <c r="B12" s="53" t="s">
        <v>41</v>
      </c>
      <c r="C12" s="54"/>
      <c r="D12" s="54"/>
      <c r="E12" s="15"/>
    </row>
    <row r="13" spans="2:12" ht="18" x14ac:dyDescent="0.25">
      <c r="B13" s="16" t="s">
        <v>33</v>
      </c>
      <c r="C13" s="17"/>
      <c r="D13" s="17"/>
      <c r="E13" s="18"/>
    </row>
    <row r="14" spans="2:12" ht="18" x14ac:dyDescent="0.25">
      <c r="B14" s="19"/>
      <c r="C14" s="12"/>
      <c r="D14" s="26" t="s">
        <v>20</v>
      </c>
      <c r="E14" s="27" t="s">
        <v>21</v>
      </c>
    </row>
    <row r="15" spans="2:12" x14ac:dyDescent="0.25">
      <c r="B15" s="28" t="s">
        <v>1</v>
      </c>
      <c r="C15" s="29"/>
      <c r="D15" s="32">
        <v>3</v>
      </c>
      <c r="E15" s="29"/>
    </row>
    <row r="16" spans="2:12" x14ac:dyDescent="0.25">
      <c r="B16" s="28" t="s">
        <v>2</v>
      </c>
      <c r="C16" s="29"/>
      <c r="D16" s="32">
        <v>50</v>
      </c>
      <c r="E16" s="29"/>
    </row>
    <row r="17" spans="2:5" x14ac:dyDescent="0.25">
      <c r="B17" s="28" t="s">
        <v>3</v>
      </c>
      <c r="C17" s="29"/>
      <c r="D17" s="32">
        <v>10</v>
      </c>
      <c r="E17" s="29"/>
    </row>
    <row r="18" spans="2:5" x14ac:dyDescent="0.25">
      <c r="B18" s="28" t="s">
        <v>4</v>
      </c>
      <c r="C18" s="29"/>
      <c r="D18" s="32">
        <v>2</v>
      </c>
      <c r="E18" s="29"/>
    </row>
    <row r="19" spans="2:5" x14ac:dyDescent="0.25">
      <c r="B19" s="28" t="s">
        <v>5</v>
      </c>
      <c r="C19" s="29"/>
      <c r="D19" s="32">
        <v>8</v>
      </c>
      <c r="E19" s="29">
        <f>D19*31</f>
        <v>248</v>
      </c>
    </row>
    <row r="20" spans="2:5" ht="29.25" x14ac:dyDescent="0.25">
      <c r="B20" s="30" t="s">
        <v>26</v>
      </c>
      <c r="C20" s="29"/>
      <c r="D20" s="32">
        <v>1</v>
      </c>
      <c r="E20" s="29">
        <f>D20*140</f>
        <v>140</v>
      </c>
    </row>
    <row r="21" spans="2:5" ht="29.25" x14ac:dyDescent="0.25">
      <c r="B21" s="30" t="s">
        <v>19</v>
      </c>
      <c r="C21" s="29"/>
      <c r="D21" s="32"/>
      <c r="E21" s="29">
        <f>L2*(D16+D17+D18)*(D15-1)</f>
        <v>5952</v>
      </c>
    </row>
    <row r="22" spans="2:5" x14ac:dyDescent="0.25">
      <c r="B22" s="28" t="s">
        <v>27</v>
      </c>
      <c r="C22" s="29"/>
      <c r="D22" s="32">
        <v>14</v>
      </c>
      <c r="E22" s="29">
        <f>D$7*D$22</f>
        <v>2240</v>
      </c>
    </row>
    <row r="23" spans="2:5" ht="13.5" customHeight="1" x14ac:dyDescent="0.25">
      <c r="B23" s="28" t="s">
        <v>28</v>
      </c>
      <c r="C23" s="29"/>
      <c r="D23" s="32">
        <v>2</v>
      </c>
      <c r="E23" s="29">
        <v>250</v>
      </c>
    </row>
    <row r="24" spans="2:5" ht="32.25" customHeight="1" x14ac:dyDescent="0.25">
      <c r="B24" s="28" t="s">
        <v>31</v>
      </c>
      <c r="C24" s="29"/>
      <c r="D24" s="32">
        <v>250</v>
      </c>
      <c r="E24" s="29">
        <f>SUM(D16:D18)*D24</f>
        <v>15500</v>
      </c>
    </row>
    <row r="25" spans="2:5" ht="21" customHeight="1" thickBot="1" x14ac:dyDescent="0.4">
      <c r="B25" s="20"/>
      <c r="C25" s="21"/>
      <c r="D25" s="21"/>
      <c r="E25" s="22">
        <f>SUM(E15:E24)</f>
        <v>24330</v>
      </c>
    </row>
    <row r="26" spans="2:5" ht="21" customHeight="1" thickBot="1" x14ac:dyDescent="0.3"/>
    <row r="27" spans="2:5" ht="21" customHeight="1" x14ac:dyDescent="0.35">
      <c r="B27" s="53" t="s">
        <v>41</v>
      </c>
      <c r="C27" s="54"/>
      <c r="D27" s="54"/>
      <c r="E27" s="15"/>
    </row>
    <row r="28" spans="2:5" ht="21" customHeight="1" x14ac:dyDescent="0.25">
      <c r="B28" s="52" t="s">
        <v>42</v>
      </c>
      <c r="C28" s="24"/>
      <c r="D28" s="24"/>
      <c r="E28" s="18"/>
    </row>
    <row r="29" spans="2:5" ht="21" customHeight="1" x14ac:dyDescent="0.25">
      <c r="B29" s="23" t="s">
        <v>34</v>
      </c>
      <c r="C29" s="24"/>
      <c r="D29" s="24"/>
      <c r="E29" s="18"/>
    </row>
    <row r="30" spans="2:5" ht="21" customHeight="1" x14ac:dyDescent="0.25">
      <c r="B30" s="19"/>
      <c r="C30" s="12"/>
      <c r="D30" s="26" t="s">
        <v>20</v>
      </c>
      <c r="E30" s="27" t="s">
        <v>21</v>
      </c>
    </row>
    <row r="31" spans="2:5" ht="21" customHeight="1" x14ac:dyDescent="0.25">
      <c r="B31" s="47" t="s">
        <v>1</v>
      </c>
      <c r="C31" s="29"/>
      <c r="D31" s="32">
        <v>3</v>
      </c>
      <c r="E31" s="42"/>
    </row>
    <row r="32" spans="2:5" ht="21" customHeight="1" x14ac:dyDescent="0.25">
      <c r="B32" s="47" t="s">
        <v>2</v>
      </c>
      <c r="C32" s="29"/>
      <c r="D32" s="32">
        <v>50</v>
      </c>
      <c r="E32" s="42"/>
    </row>
    <row r="33" spans="2:5" ht="21" customHeight="1" x14ac:dyDescent="0.25">
      <c r="B33" s="47" t="s">
        <v>3</v>
      </c>
      <c r="C33" s="29"/>
      <c r="D33" s="32">
        <v>10</v>
      </c>
      <c r="E33" s="42"/>
    </row>
    <row r="34" spans="2:5" x14ac:dyDescent="0.25">
      <c r="B34" s="47" t="s">
        <v>4</v>
      </c>
      <c r="C34" s="29"/>
      <c r="D34" s="32">
        <v>2</v>
      </c>
      <c r="E34" s="42"/>
    </row>
    <row r="35" spans="2:5" x14ac:dyDescent="0.25">
      <c r="B35" s="47" t="s">
        <v>5</v>
      </c>
      <c r="C35" s="29"/>
      <c r="D35" s="32">
        <v>8</v>
      </c>
      <c r="E35" s="42">
        <f>D35*31</f>
        <v>248</v>
      </c>
    </row>
    <row r="36" spans="2:5" ht="30" thickBot="1" x14ac:dyDescent="0.3">
      <c r="B36" s="48" t="s">
        <v>26</v>
      </c>
      <c r="C36" s="33"/>
      <c r="D36" s="34">
        <v>1</v>
      </c>
      <c r="E36" s="49">
        <f>D36*140</f>
        <v>140</v>
      </c>
    </row>
    <row r="37" spans="2:5" ht="29.25" x14ac:dyDescent="0.25">
      <c r="B37" s="37" t="s">
        <v>19</v>
      </c>
      <c r="C37" s="38"/>
      <c r="D37" s="39"/>
      <c r="E37" s="40"/>
    </row>
    <row r="38" spans="2:5" x14ac:dyDescent="0.25">
      <c r="B38" s="41" t="s">
        <v>36</v>
      </c>
      <c r="C38" s="29"/>
      <c r="D38" s="32"/>
      <c r="E38" s="42">
        <f>(D32+D34)/2*L3*(D31-1)</f>
        <v>3172</v>
      </c>
    </row>
    <row r="39" spans="2:5" ht="15.75" thickBot="1" x14ac:dyDescent="0.3">
      <c r="B39" s="43" t="s">
        <v>35</v>
      </c>
      <c r="C39" s="44"/>
      <c r="D39" s="45"/>
      <c r="E39" s="46">
        <f>(D31-1)*L2*D33</f>
        <v>960</v>
      </c>
    </row>
    <row r="40" spans="2:5" x14ac:dyDescent="0.25">
      <c r="B40" s="50" t="s">
        <v>27</v>
      </c>
      <c r="C40" s="35"/>
      <c r="D40" s="36">
        <v>14</v>
      </c>
      <c r="E40" s="51">
        <f>D$7*D$22</f>
        <v>2240</v>
      </c>
    </row>
    <row r="41" spans="2:5" x14ac:dyDescent="0.25">
      <c r="B41" s="47" t="s">
        <v>28</v>
      </c>
      <c r="C41" s="29"/>
      <c r="D41" s="32">
        <v>2</v>
      </c>
      <c r="E41" s="42">
        <v>250</v>
      </c>
    </row>
    <row r="42" spans="2:5" x14ac:dyDescent="0.25">
      <c r="B42" s="47" t="s">
        <v>37</v>
      </c>
      <c r="C42" s="29"/>
      <c r="D42" s="32">
        <v>250</v>
      </c>
      <c r="E42" s="42">
        <f>SUM(D32:D34)*D42</f>
        <v>15500</v>
      </c>
    </row>
    <row r="43" spans="2:5" ht="21.75" thickBot="1" x14ac:dyDescent="0.4">
      <c r="B43" s="20"/>
      <c r="C43" s="21"/>
      <c r="D43" s="21"/>
      <c r="E43" s="25">
        <f>SUM(E31:E42)</f>
        <v>22510</v>
      </c>
    </row>
  </sheetData>
  <mergeCells count="3">
    <mergeCell ref="I1:J1"/>
    <mergeCell ref="H4:H6"/>
    <mergeCell ref="H7:H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Ruslan Novitsky</dc:creator>
  <cp:lastModifiedBy>Ruslan Novitsky</cp:lastModifiedBy>
  <dcterms:created xsi:type="dcterms:W3CDTF">2019-04-29T14:42:41Z</dcterms:created>
  <dcterms:modified xsi:type="dcterms:W3CDTF">2019-04-29T16:10:45Z</dcterms:modified>
</cp:coreProperties>
</file>